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Małe projekty" sheetId="2" r:id="rId1"/>
  </sheets>
  <calcPr calcId="125725"/>
</workbook>
</file>

<file path=xl/calcChain.xml><?xml version="1.0" encoding="utf-8"?>
<calcChain xmlns="http://schemas.openxmlformats.org/spreadsheetml/2006/main">
  <c r="D104" i="2"/>
  <c r="D79"/>
  <c r="D113"/>
  <c r="D109"/>
  <c r="D94"/>
  <c r="D92"/>
  <c r="D81"/>
  <c r="D70"/>
  <c r="D75" s="1"/>
  <c r="D51"/>
  <c r="D48"/>
  <c r="D31"/>
  <c r="D42"/>
  <c r="D39"/>
  <c r="D36"/>
  <c r="D25"/>
  <c r="D22"/>
  <c r="D16"/>
  <c r="D13"/>
  <c r="D9"/>
  <c r="D6"/>
  <c r="D100" l="1"/>
  <c r="D116"/>
  <c r="D86"/>
  <c r="D63"/>
  <c r="D44"/>
  <c r="C119" l="1"/>
</calcChain>
</file>

<file path=xl/sharedStrings.xml><?xml version="1.0" encoding="utf-8"?>
<sst xmlns="http://schemas.openxmlformats.org/spreadsheetml/2006/main" count="158" uniqueCount="127">
  <si>
    <t>Nazwa beneficjenta</t>
  </si>
  <si>
    <t>Tytuł operacji</t>
  </si>
  <si>
    <t>Zrealizowane płatności</t>
  </si>
  <si>
    <t>Gmina Białobrzegi</t>
  </si>
  <si>
    <t>Gmina Stara Błotnica</t>
  </si>
  <si>
    <t>Gmina Stromiec</t>
  </si>
  <si>
    <t>Gmina Wyśmierzyce</t>
  </si>
  <si>
    <t>Gmina Promna</t>
  </si>
  <si>
    <t>Razem</t>
  </si>
  <si>
    <t>Gmina Radzanów</t>
  </si>
  <si>
    <t>Biblioteka Publiczna Miasta i Gminy Białobrzegi</t>
  </si>
  <si>
    <t>Twórcy znani i nieznani Ziemi Białobrzeskiej</t>
  </si>
  <si>
    <t>Miejsko-Gminny Ośrodek Kultury w Białobrzegach</t>
  </si>
  <si>
    <t>Majowe Dni Białobrzegów - XII festyn kulturalno-rekreacyjny</t>
  </si>
  <si>
    <t>Uczniowski Ludowy Klub Sportowy przy Liceum Ogólnokształcącym im Armii Krajowej w Białobrzegach</t>
  </si>
  <si>
    <t>Rzeka Pilica - bezpieczne korzystanie z jej walorów</t>
  </si>
  <si>
    <t>Muzyczne Spotkania Młodych</t>
  </si>
  <si>
    <t>Miejski Klub Sportowy "Pilica" w Białobrzegach</t>
  </si>
  <si>
    <t>Integracja Przez Sport, Powiatowy Turniej Piłki Nożnej</t>
  </si>
  <si>
    <t>Mielewska Małgorzata</t>
  </si>
  <si>
    <t>Zawody Kajakowe połączone z pokazem ratownictwa wodnego</t>
  </si>
  <si>
    <t>Spółdzielnia Mieszkaniowa Lokatorsko Własnościowa</t>
  </si>
  <si>
    <t>Zdrowy tryb życia szansą aktywizacji społecznej</t>
  </si>
  <si>
    <t>Ochotnicza Straż Pożarna w Suchej</t>
  </si>
  <si>
    <t>Remont świetlicy wiejskiej w budynku OSP w Suchej oraz organizacja imprez sportowo-kulturalnych</t>
  </si>
  <si>
    <t>Powiat Białobrzeski</t>
  </si>
  <si>
    <t>Powiatowy Festyn Sportowo-Rekreacyjny</t>
  </si>
  <si>
    <t>Ochotnicza Straż Pożarna w Stawiszynie</t>
  </si>
  <si>
    <t>Świetlica OSP Stawiszyn szansą rozwoju</t>
  </si>
  <si>
    <t>Budowa placu zabaw</t>
  </si>
  <si>
    <t>Festyn rodzinny na powitanie jesieni 2012</t>
  </si>
  <si>
    <t>Białobrzeska Galeria Sztuki</t>
  </si>
  <si>
    <t>Bezpieczeństwo w środowisku rzeki Pilicy</t>
  </si>
  <si>
    <t>Zagospodarowanie terenu wokół budynku Cechu Rzemiosł w Białobrzegach</t>
  </si>
  <si>
    <t>Obchody 40 lecia powstania PSP im. KEN - uroczystość promująca gminę i miejscowość</t>
  </si>
  <si>
    <t>Wrzesiński Artur Firma Wielobranżowa "Artex"</t>
  </si>
  <si>
    <t>Aktywnie na Pilicą. Zakup kajaków oraz sprzętu biwakowego</t>
  </si>
  <si>
    <t>Katolickie Stowarzyszenie Serca Dla Serc w Jasionnie</t>
  </si>
  <si>
    <t>Spotkajmy się w Jasionnie - podniesienie jakości życia lokalnej społeczności</t>
  </si>
  <si>
    <t>Zakup i udostępnienie sprzętu sportowego</t>
  </si>
  <si>
    <t>Zakup i udostępnienie sprzętu sportowego dla ogólnodostępnej siłowni w Białobrzegach</t>
  </si>
  <si>
    <t>"Tęczowa Zima" - aktywne zagospodarowanie wolnego czasu dzieci i młodzieży gminy i powiatu</t>
  </si>
  <si>
    <t>Powiatowe Wodne Ochotnicze Pogotowie Ratunkowe</t>
  </si>
  <si>
    <t>Budowa małej infrastruktury turystycznej na terenie WOPR w Białobrzegach</t>
  </si>
  <si>
    <t xml:space="preserve">80-lecie Cechy Rzemieślników i Małych Przedsiębiorców w Białobrzeagch </t>
  </si>
  <si>
    <t>Ochotnicza Straż Pożarna w Białobrzegach</t>
  </si>
  <si>
    <t>W rytmie pokoleń - kultywowanie lokalnej tradycji muzycznej przez Orkiestrę Dętą OSP w Białobrzegach</t>
  </si>
  <si>
    <t>Dziecięcy zespół wokalno-instrumentalny Jedynka - promocja obszaru LGD</t>
  </si>
  <si>
    <t>Zakup wyposażenia do kuchni w świetlicy wiejskiej w Pierzchni</t>
  </si>
  <si>
    <t>100-lecie wychowania przedszkolnego w Białobrzegach</t>
  </si>
  <si>
    <t>Impreza kulturalna kultywująca mijscowe tradycje kulinarne</t>
  </si>
  <si>
    <t>Jubileusz 15-lecia Powiatu Białobrzeskiego</t>
  </si>
  <si>
    <t>Dozwolone od lat…</t>
  </si>
  <si>
    <t>Wymiana instalacji centralnego ogrzewania i montaż mechanicznej instalacji wentylacyjnej w świetlicy Cechu Rzemieślników i Małych Przedsiębiorców w Buałobrzegach</t>
  </si>
  <si>
    <t>Stanica WOPR małą infrastrukturą turystyczną powiatu białobrzeskiego</t>
  </si>
  <si>
    <t>Pawlomar - kajaki Paweł Margula</t>
  </si>
  <si>
    <t>Nordic walking - oznakowanie tras pieszych na terenie powiatu białobrzeskiego</t>
  </si>
  <si>
    <t>Lepszy start juniora pod okiem seniora</t>
  </si>
  <si>
    <t>RAZEM</t>
  </si>
  <si>
    <t>Ścieżkami Małej Ojczyzny</t>
  </si>
  <si>
    <t>Gminna Biblioteka Publiczna w Radzanowie</t>
  </si>
  <si>
    <t>Radzanowskie dni biblioteki</t>
  </si>
  <si>
    <t>Poznajmy się w Radzanowie</t>
  </si>
  <si>
    <t>Bitwia Radzanowska znajoma wszystkim mieszkańcom LGD Zapilicze. Uroczyste obchody rocznicy Bitwy Radzanowskiej</t>
  </si>
  <si>
    <t>Ochotnicza Straż Pożarna w Kadłubskiej Woli</t>
  </si>
  <si>
    <t>Remont połączony z modernizacją dachu na budynku OSP Kadłubska Wola</t>
  </si>
  <si>
    <t>Spotkania z kulturą</t>
  </si>
  <si>
    <t>Wakacje 2012 na ludowo</t>
  </si>
  <si>
    <t>Ochotnicza Straż Pożarna w Ratoszynie</t>
  </si>
  <si>
    <t>Remont i modernizacja świetlicy w budynku OSP Ratoszyn</t>
  </si>
  <si>
    <t>Święto Plonów 2013</t>
  </si>
  <si>
    <t>Szlakiem historii i legend Ziemi Radzanowskiej</t>
  </si>
  <si>
    <t>Święto Plonów 2014</t>
  </si>
  <si>
    <t>Ochotnicza Straż Pożarna w Bukównie</t>
  </si>
  <si>
    <t>Medernizacja Świetlicy w budynku OSP Bukówno</t>
  </si>
  <si>
    <t>Ochotnicza Straż Pożarna w Radzanowie</t>
  </si>
  <si>
    <t>Remont świetlicy w budynku OSP Radzanów</t>
  </si>
  <si>
    <t>Ochotnicza Straż Pożarna w Grotkach</t>
  </si>
  <si>
    <t>Remont budynku OSP Grotki</t>
  </si>
  <si>
    <t>Ochotnicza Straż Pożarna w Pniach</t>
  </si>
  <si>
    <t>Remont świetlicy wiejskiej w Pniach</t>
  </si>
  <si>
    <t>Ochotnicza Straż Pożarna w Pacewie</t>
  </si>
  <si>
    <t>Remont świetlicy wiejskiej w Pacewie wraz z wyposażeniem</t>
  </si>
  <si>
    <t>Ochotnicza Staż Pożarna w Daltrozowie</t>
  </si>
  <si>
    <t>Remont i wyposażenie świetlicy wiejskiej w Daltrozowie</t>
  </si>
  <si>
    <t>Zakup instrumentów dla Gminnej Orkiestry Dętej</t>
  </si>
  <si>
    <t>Gminny festyn w Falęcicach</t>
  </si>
  <si>
    <t>Poprawa estetyki wsi Zbrosza Mała</t>
  </si>
  <si>
    <t>Wyposażenie świetlicy wiejskiej w Falęcicach</t>
  </si>
  <si>
    <t>Miejsko-Gminna Biblioteka Publiczna w Wysmierzycach</t>
  </si>
  <si>
    <t>Wyśmierzyce - historia i teraźniejszość</t>
  </si>
  <si>
    <t>Orkiestra Dęta - wizytówką naszej gminy</t>
  </si>
  <si>
    <t>Zagospodarowanie czasu wolnego dzieci Publicznej Szkoły Podstawowej w Wyśmierzycach poprzez zagospodarowanie zajęć popołudniowych</t>
  </si>
  <si>
    <t>Przygoda ze sztuką</t>
  </si>
  <si>
    <t>Budowa Placu Zabaw w miejscowości Kostrzyn</t>
  </si>
  <si>
    <t>Budowa Placu Zabaw w Wyśmierzycach</t>
  </si>
  <si>
    <t>La Estanica Łukasz Fiszlak</t>
  </si>
  <si>
    <t>Organizacja rajdu kajakowego "Pilica Cup"</t>
  </si>
  <si>
    <t>Stowarzyszenie Stromiecczyzna</t>
  </si>
  <si>
    <t>"Ocalić od zapomnienia" - renowacja starego nagrobka</t>
  </si>
  <si>
    <t>Ochotnicza Staż Pożarna w Stromcu</t>
  </si>
  <si>
    <t>100 lecie Ochotniczej Straży Pożarnej w Stromcu</t>
  </si>
  <si>
    <t>770-lecie osady Stromiec - impreza promująca gminę i miejscowość</t>
  </si>
  <si>
    <t>Świetlica dla każdego</t>
  </si>
  <si>
    <t>Powitanie lata w Stromcu</t>
  </si>
  <si>
    <t>Poprawa estetyki miejscowości Stromiec poprzez adaptację terenu na park z placem zabaw</t>
  </si>
  <si>
    <t>Wyposażenie świetlicy wiejskiej w Dobieszynie</t>
  </si>
  <si>
    <t>Dożynki w Stromcu</t>
  </si>
  <si>
    <t>Dożynki i Gminny Festyn Rodzinny w Starej Błotnicy</t>
  </si>
  <si>
    <t>Pożegnanie lata w Starej Błotnicy</t>
  </si>
  <si>
    <t>Ochotnicza Straż Pożarna w Kaszowie</t>
  </si>
  <si>
    <t>Modernizacja budynku OSP w Kaszowie polegająca na instalacji C.O. w świetlicy</t>
  </si>
  <si>
    <t>Parafia Rzymsko-Katolicka Pw. Św. Jana Chrzciciela w Kaszowie</t>
  </si>
  <si>
    <t>Regionalne Centrum Kultury i Tradycji Wiejskiej w Kaszowie</t>
  </si>
  <si>
    <t>Gminna Orkiestra Dęta w Starej Błotnicy</t>
  </si>
  <si>
    <t>Gminna Biblioteka Publiczna w Starej Błotnicy</t>
  </si>
  <si>
    <t>Festyn Dożynkowy 2013 w Starej Błotnicy</t>
  </si>
  <si>
    <t>Wyposażenie świetlicy w Kaszowie w niezbędny sprzęt kuchenny</t>
  </si>
  <si>
    <t>Festyn Rodzinny Stara Błotnica 2014</t>
  </si>
  <si>
    <t>Termomodernizacja budynku świetlicy wiejskiej w miejscowości Kaszów</t>
  </si>
  <si>
    <t>Budowa Placu Zabaw w miejscowości Nowy Kiełbów</t>
  </si>
  <si>
    <t>SUMA WSZYSTKICH PROJEKTÓW</t>
  </si>
  <si>
    <t>Projekty w ramach działania "Małe projekty"</t>
  </si>
  <si>
    <t>Cech Rzemieślników i Małych przedsiębiorców w Białobrzegach</t>
  </si>
  <si>
    <t>Rzemieślnik - zawód wczoraj, dziś i jutro</t>
  </si>
  <si>
    <t>Budowa pola namiotowego nad Pilicą</t>
  </si>
  <si>
    <t>Renowacja pomnika poświętnego "Poległym w obronie ojczyzny" oraz zagospodarowanie terenu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</si>
</sst>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b/>
      <sz val="24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8" fillId="5" borderId="1" xfId="2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64" fontId="6" fillId="4" borderId="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164" fontId="6" fillId="4" borderId="5" xfId="2" applyNumberFormat="1" applyFont="1" applyFill="1" applyBorder="1" applyAlignment="1">
      <alignment horizontal="center" vertical="center" wrapText="1"/>
    </xf>
    <xf numFmtId="164" fontId="6" fillId="4" borderId="7" xfId="2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</cellXfs>
  <cellStyles count="3">
    <cellStyle name="Dobre" xfId="1" builtinId="26"/>
    <cellStyle name="Normalny" xfId="0" builtinId="0"/>
    <cellStyle name="Złe" xfId="2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120"/>
  <sheetViews>
    <sheetView tabSelected="1" zoomScale="90" zoomScaleNormal="90" workbookViewId="0">
      <pane xSplit="30570" topLeftCell="Z1"/>
      <selection activeCell="I7" sqref="I7"/>
      <selection pane="topRight" activeCell="Z91" sqref="Z91"/>
    </sheetView>
  </sheetViews>
  <sheetFormatPr defaultRowHeight="23.25"/>
  <cols>
    <col min="1" max="1" width="23.625" style="2" customWidth="1"/>
    <col min="2" max="2" width="29.625" style="2" customWidth="1"/>
    <col min="3" max="3" width="15.875" style="7" customWidth="1"/>
    <col min="4" max="4" width="14.25" style="11" customWidth="1"/>
    <col min="5" max="5" width="16.5" style="39" customWidth="1"/>
    <col min="6" max="16384" width="9" style="1"/>
  </cols>
  <sheetData>
    <row r="2" spans="1:4" ht="54.75" customHeight="1">
      <c r="A2" s="58" t="s">
        <v>122</v>
      </c>
      <c r="B2" s="59"/>
      <c r="C2" s="59"/>
      <c r="D2" s="60"/>
    </row>
    <row r="3" spans="1:4">
      <c r="A3" s="1"/>
      <c r="B3" s="1"/>
      <c r="C3" s="1"/>
      <c r="D3" s="1"/>
    </row>
    <row r="4" spans="1:4" ht="42.75" customHeight="1">
      <c r="A4" s="61" t="s">
        <v>3</v>
      </c>
      <c r="B4" s="62"/>
      <c r="C4" s="62"/>
      <c r="D4" s="63"/>
    </row>
    <row r="5" spans="1:4" ht="45" customHeight="1">
      <c r="A5" s="5" t="s">
        <v>0</v>
      </c>
      <c r="B5" s="5" t="s">
        <v>1</v>
      </c>
      <c r="C5" s="6" t="s">
        <v>2</v>
      </c>
      <c r="D5" s="12" t="s">
        <v>8</v>
      </c>
    </row>
    <row r="6" spans="1:4" ht="28.5">
      <c r="A6" s="44" t="s">
        <v>10</v>
      </c>
      <c r="B6" s="21" t="s">
        <v>11</v>
      </c>
      <c r="C6" s="22">
        <v>11110.33</v>
      </c>
      <c r="D6" s="41">
        <f>C6+C7+C8</f>
        <v>35326</v>
      </c>
    </row>
    <row r="7" spans="1:4">
      <c r="A7" s="45"/>
      <c r="B7" s="21" t="s">
        <v>31</v>
      </c>
      <c r="C7" s="22">
        <v>12233.27</v>
      </c>
      <c r="D7" s="42"/>
    </row>
    <row r="8" spans="1:4" ht="28.5">
      <c r="A8" s="46"/>
      <c r="B8" s="23" t="s">
        <v>57</v>
      </c>
      <c r="C8" s="24">
        <v>11982.4</v>
      </c>
      <c r="D8" s="43"/>
    </row>
    <row r="9" spans="1:4" ht="42.75" customHeight="1">
      <c r="A9" s="50" t="s">
        <v>123</v>
      </c>
      <c r="B9" s="17" t="s">
        <v>124</v>
      </c>
      <c r="C9" s="18">
        <v>21948.41</v>
      </c>
      <c r="D9" s="47">
        <f>C9+C10+C11+C12</f>
        <v>118862.55</v>
      </c>
    </row>
    <row r="10" spans="1:4" ht="42.75">
      <c r="A10" s="51"/>
      <c r="B10" s="17" t="s">
        <v>33</v>
      </c>
      <c r="C10" s="18">
        <v>25000</v>
      </c>
      <c r="D10" s="48"/>
    </row>
    <row r="11" spans="1:4" ht="42.75">
      <c r="A11" s="51"/>
      <c r="B11" s="17" t="s">
        <v>44</v>
      </c>
      <c r="C11" s="18">
        <v>21914.14</v>
      </c>
      <c r="D11" s="48"/>
    </row>
    <row r="12" spans="1:4" ht="99.75">
      <c r="A12" s="52"/>
      <c r="B12" s="25" t="s">
        <v>53</v>
      </c>
      <c r="C12" s="26">
        <v>50000</v>
      </c>
      <c r="D12" s="49"/>
    </row>
    <row r="13" spans="1:4" ht="28.5">
      <c r="A13" s="44" t="s">
        <v>12</v>
      </c>
      <c r="B13" s="21" t="s">
        <v>13</v>
      </c>
      <c r="C13" s="22">
        <v>22430.32</v>
      </c>
      <c r="D13" s="41">
        <f>C13+C14+C15</f>
        <v>59402.95</v>
      </c>
    </row>
    <row r="14" spans="1:4" ht="28.5" customHeight="1">
      <c r="A14" s="45"/>
      <c r="B14" s="21" t="s">
        <v>16</v>
      </c>
      <c r="C14" s="22">
        <v>20367.080000000002</v>
      </c>
      <c r="D14" s="42"/>
    </row>
    <row r="15" spans="1:4" ht="42.75">
      <c r="A15" s="46"/>
      <c r="B15" s="21" t="s">
        <v>41</v>
      </c>
      <c r="C15" s="22">
        <v>16605.55</v>
      </c>
      <c r="D15" s="43"/>
    </row>
    <row r="16" spans="1:4" ht="71.25" customHeight="1">
      <c r="A16" s="50" t="s">
        <v>14</v>
      </c>
      <c r="B16" s="17" t="s">
        <v>15</v>
      </c>
      <c r="C16" s="18">
        <v>24149.32</v>
      </c>
      <c r="D16" s="47">
        <f>C16+C17+C18+C19</f>
        <v>117324.29000000001</v>
      </c>
    </row>
    <row r="17" spans="1:4" ht="71.25" customHeight="1">
      <c r="A17" s="51"/>
      <c r="B17" s="17" t="s">
        <v>32</v>
      </c>
      <c r="C17" s="18">
        <v>23494.87</v>
      </c>
      <c r="D17" s="48"/>
    </row>
    <row r="18" spans="1:4" ht="71.25" customHeight="1">
      <c r="A18" s="51"/>
      <c r="B18" s="17" t="s">
        <v>39</v>
      </c>
      <c r="C18" s="18">
        <v>25000</v>
      </c>
      <c r="D18" s="48"/>
    </row>
    <row r="19" spans="1:4" ht="71.25" customHeight="1">
      <c r="A19" s="52"/>
      <c r="B19" s="19" t="s">
        <v>56</v>
      </c>
      <c r="C19" s="20">
        <v>44680.1</v>
      </c>
      <c r="D19" s="49"/>
    </row>
    <row r="20" spans="1:4" ht="28.5">
      <c r="A20" s="21" t="s">
        <v>17</v>
      </c>
      <c r="B20" s="21" t="s">
        <v>18</v>
      </c>
      <c r="C20" s="22">
        <v>24277.02</v>
      </c>
      <c r="D20" s="27">
        <v>24277.02</v>
      </c>
    </row>
    <row r="21" spans="1:4" ht="28.5">
      <c r="A21" s="17" t="s">
        <v>19</v>
      </c>
      <c r="B21" s="17" t="s">
        <v>20</v>
      </c>
      <c r="C21" s="18">
        <v>19397.53</v>
      </c>
      <c r="D21" s="31">
        <v>19397.53</v>
      </c>
    </row>
    <row r="22" spans="1:4" ht="28.5">
      <c r="A22" s="44" t="s">
        <v>21</v>
      </c>
      <c r="B22" s="21" t="s">
        <v>22</v>
      </c>
      <c r="C22" s="22">
        <v>24987.200000000001</v>
      </c>
      <c r="D22" s="41">
        <f>C22+C23</f>
        <v>46731.09</v>
      </c>
    </row>
    <row r="23" spans="1:4" ht="28.5" customHeight="1">
      <c r="A23" s="46"/>
      <c r="B23" s="21" t="s">
        <v>29</v>
      </c>
      <c r="C23" s="22">
        <v>21743.89</v>
      </c>
      <c r="D23" s="43"/>
    </row>
    <row r="24" spans="1:4" ht="57">
      <c r="A24" s="17" t="s">
        <v>23</v>
      </c>
      <c r="B24" s="17" t="s">
        <v>24</v>
      </c>
      <c r="C24" s="18">
        <v>21944.62</v>
      </c>
      <c r="D24" s="31">
        <v>21944.62</v>
      </c>
    </row>
    <row r="25" spans="1:4" ht="28.5">
      <c r="A25" s="44" t="s">
        <v>25</v>
      </c>
      <c r="B25" s="21" t="s">
        <v>26</v>
      </c>
      <c r="C25" s="22">
        <v>23901.83</v>
      </c>
      <c r="D25" s="41">
        <f>C25+C26+C27+C28+C29</f>
        <v>141720.69</v>
      </c>
    </row>
    <row r="26" spans="1:4" ht="28.5">
      <c r="A26" s="45"/>
      <c r="B26" s="21" t="s">
        <v>30</v>
      </c>
      <c r="C26" s="22">
        <v>23911.599999999999</v>
      </c>
      <c r="D26" s="42"/>
    </row>
    <row r="27" spans="1:4" ht="42.75">
      <c r="A27" s="45"/>
      <c r="B27" s="21" t="s">
        <v>40</v>
      </c>
      <c r="C27" s="22">
        <v>24839.02</v>
      </c>
      <c r="D27" s="42"/>
    </row>
    <row r="28" spans="1:4" ht="28.5">
      <c r="A28" s="45"/>
      <c r="B28" s="21" t="s">
        <v>50</v>
      </c>
      <c r="C28" s="22">
        <v>49788.24</v>
      </c>
      <c r="D28" s="42"/>
    </row>
    <row r="29" spans="1:4" ht="28.5">
      <c r="A29" s="46"/>
      <c r="B29" s="28" t="s">
        <v>51</v>
      </c>
      <c r="C29" s="29">
        <v>19280</v>
      </c>
      <c r="D29" s="43"/>
    </row>
    <row r="30" spans="1:4" ht="28.5">
      <c r="A30" s="17" t="s">
        <v>27</v>
      </c>
      <c r="B30" s="17" t="s">
        <v>28</v>
      </c>
      <c r="C30" s="18">
        <v>24207.84</v>
      </c>
      <c r="D30" s="31">
        <v>24207.84</v>
      </c>
    </row>
    <row r="31" spans="1:4" ht="42.75">
      <c r="A31" s="44" t="s">
        <v>3</v>
      </c>
      <c r="B31" s="21" t="s">
        <v>34</v>
      </c>
      <c r="C31" s="22">
        <v>12483.7</v>
      </c>
      <c r="D31" s="41">
        <f>C31+C32+C33+C34</f>
        <v>60198.53</v>
      </c>
    </row>
    <row r="32" spans="1:4" ht="42.75">
      <c r="A32" s="45"/>
      <c r="B32" s="21" t="s">
        <v>47</v>
      </c>
      <c r="C32" s="22">
        <v>12607.92</v>
      </c>
      <c r="D32" s="42"/>
    </row>
    <row r="33" spans="1:4" ht="28.5">
      <c r="A33" s="45"/>
      <c r="B33" s="21" t="s">
        <v>49</v>
      </c>
      <c r="C33" s="22">
        <v>16749.439999999999</v>
      </c>
      <c r="D33" s="42"/>
    </row>
    <row r="34" spans="1:4" ht="15" customHeight="1">
      <c r="A34" s="46"/>
      <c r="B34" s="23" t="s">
        <v>59</v>
      </c>
      <c r="C34" s="24">
        <v>18357.47</v>
      </c>
      <c r="D34" s="43"/>
    </row>
    <row r="35" spans="1:4" ht="28.5">
      <c r="A35" s="17" t="s">
        <v>35</v>
      </c>
      <c r="B35" s="17" t="s">
        <v>36</v>
      </c>
      <c r="C35" s="18">
        <v>22974.48</v>
      </c>
      <c r="D35" s="31">
        <v>22974.48</v>
      </c>
    </row>
    <row r="36" spans="1:4" ht="42.75">
      <c r="A36" s="44" t="s">
        <v>37</v>
      </c>
      <c r="B36" s="21" t="s">
        <v>38</v>
      </c>
      <c r="C36" s="22">
        <v>17538.63</v>
      </c>
      <c r="D36" s="41">
        <f>C36+C37+C38</f>
        <v>72521.48</v>
      </c>
    </row>
    <row r="37" spans="1:4" ht="42.75" customHeight="1">
      <c r="A37" s="45"/>
      <c r="B37" s="21" t="s">
        <v>48</v>
      </c>
      <c r="C37" s="22">
        <v>47232.82</v>
      </c>
      <c r="D37" s="42"/>
    </row>
    <row r="38" spans="1:4" ht="42.75" customHeight="1">
      <c r="A38" s="46"/>
      <c r="B38" s="28" t="s">
        <v>52</v>
      </c>
      <c r="C38" s="29">
        <v>7750.03</v>
      </c>
      <c r="D38" s="43"/>
    </row>
    <row r="39" spans="1:4" ht="42.75">
      <c r="A39" s="50" t="s">
        <v>42</v>
      </c>
      <c r="B39" s="17" t="s">
        <v>43</v>
      </c>
      <c r="C39" s="18">
        <v>25000</v>
      </c>
      <c r="D39" s="47">
        <f>C39+C40</f>
        <v>70076.239999999991</v>
      </c>
    </row>
    <row r="40" spans="1:4" ht="42.75">
      <c r="A40" s="52"/>
      <c r="B40" s="19" t="s">
        <v>54</v>
      </c>
      <c r="C40" s="20">
        <v>45076.24</v>
      </c>
      <c r="D40" s="49"/>
    </row>
    <row r="41" spans="1:4" ht="57">
      <c r="A41" s="21" t="s">
        <v>45</v>
      </c>
      <c r="B41" s="21" t="s">
        <v>46</v>
      </c>
      <c r="C41" s="22">
        <v>48640</v>
      </c>
      <c r="D41" s="27">
        <v>48640</v>
      </c>
    </row>
    <row r="42" spans="1:4" ht="28.5">
      <c r="A42" s="19" t="s">
        <v>55</v>
      </c>
      <c r="B42" s="19" t="s">
        <v>125</v>
      </c>
      <c r="C42" s="20">
        <v>45321.69</v>
      </c>
      <c r="D42" s="32">
        <f>C42</f>
        <v>45321.69</v>
      </c>
    </row>
    <row r="43" spans="1:4" ht="24" thickBot="1">
      <c r="A43" s="3"/>
      <c r="B43" s="3"/>
      <c r="C43" s="8"/>
    </row>
    <row r="44" spans="1:4" ht="24" thickBot="1">
      <c r="A44" s="3"/>
      <c r="B44" s="3"/>
      <c r="C44" s="9" t="s">
        <v>58</v>
      </c>
      <c r="D44" s="4">
        <f>D42+D41+D39+D36+D35+D31+D30+D25+D24+D22+D21+D20+D16+D13+D9+D6</f>
        <v>928927.00000000012</v>
      </c>
    </row>
    <row r="45" spans="1:4">
      <c r="A45" s="3"/>
      <c r="B45" s="3"/>
      <c r="C45" s="8"/>
    </row>
    <row r="46" spans="1:4" ht="30">
      <c r="A46" s="61" t="s">
        <v>9</v>
      </c>
      <c r="B46" s="62"/>
      <c r="C46" s="62"/>
      <c r="D46" s="63"/>
    </row>
    <row r="47" spans="1:4" ht="36">
      <c r="A47" s="5" t="s">
        <v>0</v>
      </c>
      <c r="B47" s="5" t="s">
        <v>1</v>
      </c>
      <c r="C47" s="6" t="s">
        <v>2</v>
      </c>
      <c r="D47" s="12" t="s">
        <v>8</v>
      </c>
    </row>
    <row r="48" spans="1:4" ht="28.5" customHeight="1">
      <c r="A48" s="44" t="s">
        <v>60</v>
      </c>
      <c r="B48" s="21" t="s">
        <v>61</v>
      </c>
      <c r="C48" s="22">
        <v>9196.7199999999993</v>
      </c>
      <c r="D48" s="41">
        <f>C48+C49+C50</f>
        <v>54331.72</v>
      </c>
    </row>
    <row r="49" spans="1:5" ht="28.5" customHeight="1">
      <c r="A49" s="45"/>
      <c r="B49" s="21" t="s">
        <v>66</v>
      </c>
      <c r="C49" s="22">
        <v>20135</v>
      </c>
      <c r="D49" s="42"/>
    </row>
    <row r="50" spans="1:5" ht="28.5">
      <c r="A50" s="46"/>
      <c r="B50" s="21" t="s">
        <v>71</v>
      </c>
      <c r="C50" s="22">
        <v>25000</v>
      </c>
      <c r="D50" s="43"/>
    </row>
    <row r="51" spans="1:5" ht="15" customHeight="1">
      <c r="A51" s="50" t="s">
        <v>9</v>
      </c>
      <c r="B51" s="17" t="s">
        <v>62</v>
      </c>
      <c r="C51" s="18">
        <v>24040.34</v>
      </c>
      <c r="D51" s="47">
        <f>C51+C52+C53+C54+C55+C56</f>
        <v>125652.76000000001</v>
      </c>
    </row>
    <row r="52" spans="1:5" ht="57">
      <c r="A52" s="51"/>
      <c r="B52" s="17" t="s">
        <v>63</v>
      </c>
      <c r="C52" s="18">
        <v>21662.73</v>
      </c>
      <c r="D52" s="48"/>
    </row>
    <row r="53" spans="1:5" ht="15" customHeight="1">
      <c r="A53" s="51"/>
      <c r="B53" s="17" t="s">
        <v>67</v>
      </c>
      <c r="C53" s="18">
        <v>19485.32</v>
      </c>
      <c r="D53" s="48"/>
    </row>
    <row r="54" spans="1:5" ht="15" customHeight="1">
      <c r="A54" s="51"/>
      <c r="B54" s="17" t="s">
        <v>70</v>
      </c>
      <c r="C54" s="18">
        <v>24391.38</v>
      </c>
      <c r="D54" s="48"/>
    </row>
    <row r="55" spans="1:5" ht="15" customHeight="1">
      <c r="A55" s="51"/>
      <c r="B55" s="53" t="s">
        <v>72</v>
      </c>
      <c r="C55" s="55">
        <v>36072.99</v>
      </c>
      <c r="D55" s="48"/>
      <c r="E55" s="57"/>
    </row>
    <row r="56" spans="1:5" ht="23.25" customHeight="1">
      <c r="A56" s="52"/>
      <c r="B56" s="54"/>
      <c r="C56" s="56"/>
      <c r="D56" s="49"/>
      <c r="E56" s="57"/>
    </row>
    <row r="57" spans="1:5" ht="42.75">
      <c r="A57" s="21" t="s">
        <v>64</v>
      </c>
      <c r="B57" s="21" t="s">
        <v>65</v>
      </c>
      <c r="C57" s="22">
        <v>11398.62</v>
      </c>
      <c r="D57" s="22">
        <v>11398.62</v>
      </c>
    </row>
    <row r="58" spans="1:5" ht="28.5">
      <c r="A58" s="17" t="s">
        <v>68</v>
      </c>
      <c r="B58" s="17" t="s">
        <v>69</v>
      </c>
      <c r="C58" s="18">
        <v>17322.240000000002</v>
      </c>
      <c r="D58" s="31">
        <v>17322.240000000002</v>
      </c>
    </row>
    <row r="59" spans="1:5" ht="28.5">
      <c r="A59" s="28" t="s">
        <v>73</v>
      </c>
      <c r="B59" s="28" t="s">
        <v>74</v>
      </c>
      <c r="C59" s="29">
        <v>41978.83</v>
      </c>
      <c r="D59" s="30">
        <v>41978.83</v>
      </c>
    </row>
    <row r="60" spans="1:5" ht="28.5">
      <c r="A60" s="33" t="s">
        <v>75</v>
      </c>
      <c r="B60" s="33" t="s">
        <v>76</v>
      </c>
      <c r="C60" s="34">
        <v>32559.08</v>
      </c>
      <c r="D60" s="35">
        <v>32559.08</v>
      </c>
    </row>
    <row r="61" spans="1:5" ht="28.5">
      <c r="A61" s="28" t="s">
        <v>77</v>
      </c>
      <c r="B61" s="28" t="s">
        <v>78</v>
      </c>
      <c r="C61" s="29">
        <v>28850.98</v>
      </c>
      <c r="D61" s="30">
        <v>28850.98</v>
      </c>
    </row>
    <row r="62" spans="1:5" ht="24" thickBot="1">
      <c r="A62" s="3"/>
      <c r="B62" s="3"/>
      <c r="C62" s="8"/>
      <c r="D62" s="13"/>
    </row>
    <row r="63" spans="1:5" ht="24" thickBot="1">
      <c r="A63" s="3"/>
      <c r="B63" s="3"/>
      <c r="C63" s="9" t="s">
        <v>58</v>
      </c>
      <c r="D63" s="10">
        <f>D61+D60+D59+D58+D57+D51+D48</f>
        <v>312094.23</v>
      </c>
    </row>
    <row r="64" spans="1:5">
      <c r="A64" s="3"/>
      <c r="B64" s="3"/>
      <c r="C64" s="40"/>
      <c r="D64" s="13"/>
    </row>
    <row r="65" spans="1:4" ht="30">
      <c r="A65" s="61" t="s">
        <v>7</v>
      </c>
      <c r="B65" s="62"/>
      <c r="C65" s="62"/>
      <c r="D65" s="63"/>
    </row>
    <row r="66" spans="1:4" ht="36">
      <c r="A66" s="5" t="s">
        <v>0</v>
      </c>
      <c r="B66" s="5" t="s">
        <v>1</v>
      </c>
      <c r="C66" s="6" t="s">
        <v>2</v>
      </c>
      <c r="D66" s="12" t="s">
        <v>8</v>
      </c>
    </row>
    <row r="67" spans="1:4" ht="28.5">
      <c r="A67" s="21" t="s">
        <v>79</v>
      </c>
      <c r="B67" s="21" t="s">
        <v>80</v>
      </c>
      <c r="C67" s="22">
        <v>22327</v>
      </c>
      <c r="D67" s="27">
        <v>22327</v>
      </c>
    </row>
    <row r="68" spans="1:4" ht="28.5">
      <c r="A68" s="17" t="s">
        <v>81</v>
      </c>
      <c r="B68" s="17" t="s">
        <v>82</v>
      </c>
      <c r="C68" s="18">
        <v>23253.02</v>
      </c>
      <c r="D68" s="31">
        <v>23253.02</v>
      </c>
    </row>
    <row r="69" spans="1:4" ht="28.5">
      <c r="A69" s="21" t="s">
        <v>83</v>
      </c>
      <c r="B69" s="21" t="s">
        <v>84</v>
      </c>
      <c r="C69" s="22">
        <v>32935.14</v>
      </c>
      <c r="D69" s="27">
        <v>32935.14</v>
      </c>
    </row>
    <row r="70" spans="1:4" ht="28.5">
      <c r="A70" s="50" t="s">
        <v>7</v>
      </c>
      <c r="B70" s="25" t="s">
        <v>85</v>
      </c>
      <c r="C70" s="36">
        <v>38331.199999999997</v>
      </c>
      <c r="D70" s="47">
        <f>C70+C71+C72+C73</f>
        <v>125233.31</v>
      </c>
    </row>
    <row r="71" spans="1:4" ht="15" customHeight="1">
      <c r="A71" s="51"/>
      <c r="B71" s="25" t="s">
        <v>86</v>
      </c>
      <c r="C71" s="36">
        <v>37051.29</v>
      </c>
      <c r="D71" s="48"/>
    </row>
    <row r="72" spans="1:4" ht="28.5">
      <c r="A72" s="51"/>
      <c r="B72" s="19" t="s">
        <v>87</v>
      </c>
      <c r="C72" s="20">
        <v>24850.82</v>
      </c>
      <c r="D72" s="48"/>
    </row>
    <row r="73" spans="1:4" ht="28.5">
      <c r="A73" s="52"/>
      <c r="B73" s="19" t="s">
        <v>88</v>
      </c>
      <c r="C73" s="20">
        <v>25000</v>
      </c>
      <c r="D73" s="49"/>
    </row>
    <row r="74" spans="1:4" ht="24" thickBot="1">
      <c r="A74" s="3"/>
      <c r="B74" s="3"/>
      <c r="C74" s="8"/>
      <c r="D74" s="13"/>
    </row>
    <row r="75" spans="1:4" ht="24" thickBot="1">
      <c r="C75" s="9" t="s">
        <v>58</v>
      </c>
      <c r="D75" s="10">
        <f>D70+D69+D68+D67</f>
        <v>203748.47</v>
      </c>
    </row>
    <row r="76" spans="1:4">
      <c r="C76" s="40"/>
      <c r="D76" s="13"/>
    </row>
    <row r="77" spans="1:4" ht="30">
      <c r="A77" s="61" t="s">
        <v>6</v>
      </c>
      <c r="B77" s="62"/>
      <c r="C77" s="62"/>
      <c r="D77" s="63"/>
    </row>
    <row r="78" spans="1:4" ht="36">
      <c r="A78" s="5" t="s">
        <v>0</v>
      </c>
      <c r="B78" s="5" t="s">
        <v>1</v>
      </c>
      <c r="C78" s="6" t="s">
        <v>2</v>
      </c>
      <c r="D78" s="12" t="s">
        <v>8</v>
      </c>
    </row>
    <row r="79" spans="1:4" ht="42.75" customHeight="1">
      <c r="A79" s="44" t="s">
        <v>89</v>
      </c>
      <c r="B79" s="21" t="s">
        <v>90</v>
      </c>
      <c r="C79" s="22">
        <v>13441.23</v>
      </c>
      <c r="D79" s="41">
        <f>C79+C80</f>
        <v>17833.93</v>
      </c>
    </row>
    <row r="80" spans="1:4" ht="42.75" customHeight="1">
      <c r="A80" s="45"/>
      <c r="B80" s="21" t="s">
        <v>93</v>
      </c>
      <c r="C80" s="22">
        <v>4392.7</v>
      </c>
      <c r="D80" s="42"/>
    </row>
    <row r="81" spans="1:4" ht="28.5">
      <c r="A81" s="50" t="s">
        <v>6</v>
      </c>
      <c r="B81" s="17" t="s">
        <v>91</v>
      </c>
      <c r="C81" s="18">
        <v>20026.57</v>
      </c>
      <c r="D81" s="47">
        <f>C81:C82+C83+C84</f>
        <v>56987.55</v>
      </c>
    </row>
    <row r="82" spans="1:4" ht="71.25">
      <c r="A82" s="51"/>
      <c r="B82" s="17" t="s">
        <v>92</v>
      </c>
      <c r="C82" s="18">
        <v>17668.32</v>
      </c>
      <c r="D82" s="48"/>
    </row>
    <row r="83" spans="1:4" ht="28.5">
      <c r="A83" s="51"/>
      <c r="B83" s="25" t="s">
        <v>94</v>
      </c>
      <c r="C83" s="36">
        <v>18480.490000000002</v>
      </c>
      <c r="D83" s="48"/>
    </row>
    <row r="84" spans="1:4" ht="28.5">
      <c r="A84" s="52"/>
      <c r="B84" s="37" t="s">
        <v>95</v>
      </c>
      <c r="C84" s="36">
        <v>18480.490000000002</v>
      </c>
      <c r="D84" s="49"/>
    </row>
    <row r="85" spans="1:4" ht="24" thickBot="1">
      <c r="A85" s="14"/>
      <c r="B85" s="14"/>
      <c r="C85" s="15"/>
      <c r="D85" s="16"/>
    </row>
    <row r="86" spans="1:4" ht="24" thickBot="1">
      <c r="A86" s="3"/>
      <c r="B86" s="3"/>
      <c r="C86" s="9" t="s">
        <v>58</v>
      </c>
      <c r="D86" s="10">
        <f>D81+D79</f>
        <v>74821.48000000001</v>
      </c>
    </row>
    <row r="87" spans="1:4">
      <c r="A87" s="3"/>
      <c r="B87" s="3"/>
      <c r="C87" s="40"/>
      <c r="D87" s="13"/>
    </row>
    <row r="88" spans="1:4" ht="30">
      <c r="A88" s="61" t="s">
        <v>5</v>
      </c>
      <c r="B88" s="62"/>
      <c r="C88" s="62"/>
      <c r="D88" s="63"/>
    </row>
    <row r="89" spans="1:4" ht="36">
      <c r="A89" s="5" t="s">
        <v>0</v>
      </c>
      <c r="B89" s="5" t="s">
        <v>1</v>
      </c>
      <c r="C89" s="6" t="s">
        <v>2</v>
      </c>
      <c r="D89" s="12" t="s">
        <v>8</v>
      </c>
    </row>
    <row r="90" spans="1:4" ht="28.5">
      <c r="A90" s="21" t="s">
        <v>96</v>
      </c>
      <c r="B90" s="21" t="s">
        <v>97</v>
      </c>
      <c r="C90" s="22">
        <v>24050.19</v>
      </c>
      <c r="D90" s="27">
        <v>24050.19</v>
      </c>
    </row>
    <row r="91" spans="1:4" ht="28.5">
      <c r="A91" s="17" t="s">
        <v>98</v>
      </c>
      <c r="B91" s="17" t="s">
        <v>99</v>
      </c>
      <c r="C91" s="18">
        <v>12617.4</v>
      </c>
      <c r="D91" s="31">
        <v>12617.4</v>
      </c>
    </row>
    <row r="92" spans="1:4" ht="28.5">
      <c r="A92" s="44" t="s">
        <v>100</v>
      </c>
      <c r="B92" s="21" t="s">
        <v>101</v>
      </c>
      <c r="C92" s="22">
        <v>14382.17</v>
      </c>
      <c r="D92" s="41">
        <f>C93+C92</f>
        <v>28408.07</v>
      </c>
    </row>
    <row r="93" spans="1:4" ht="28.5" customHeight="1">
      <c r="A93" s="46"/>
      <c r="B93" s="21" t="s">
        <v>103</v>
      </c>
      <c r="C93" s="22">
        <v>14025.9</v>
      </c>
      <c r="D93" s="43"/>
    </row>
    <row r="94" spans="1:4" ht="42.75">
      <c r="A94" s="50" t="s">
        <v>5</v>
      </c>
      <c r="B94" s="17" t="s">
        <v>102</v>
      </c>
      <c r="C94" s="18">
        <v>22964.17</v>
      </c>
      <c r="D94" s="47">
        <f>C98+C97+C96+C95+C94</f>
        <v>109744.76</v>
      </c>
    </row>
    <row r="95" spans="1:4" ht="15" customHeight="1">
      <c r="A95" s="51"/>
      <c r="B95" s="17" t="s">
        <v>104</v>
      </c>
      <c r="C95" s="18">
        <v>22773.68</v>
      </c>
      <c r="D95" s="48"/>
    </row>
    <row r="96" spans="1:4" ht="42.75">
      <c r="A96" s="51"/>
      <c r="B96" s="25" t="s">
        <v>105</v>
      </c>
      <c r="C96" s="36">
        <v>25000</v>
      </c>
      <c r="D96" s="48"/>
    </row>
    <row r="97" spans="1:4" ht="28.5">
      <c r="A97" s="51"/>
      <c r="B97" s="25" t="s">
        <v>106</v>
      </c>
      <c r="C97" s="36">
        <v>14328.8</v>
      </c>
      <c r="D97" s="48"/>
    </row>
    <row r="98" spans="1:4" ht="15" customHeight="1">
      <c r="A98" s="51"/>
      <c r="B98" s="37" t="s">
        <v>107</v>
      </c>
      <c r="C98" s="38">
        <v>24678.11</v>
      </c>
      <c r="D98" s="48"/>
    </row>
    <row r="99" spans="1:4" ht="24" thickBot="1">
      <c r="A99" s="14"/>
      <c r="B99" s="14"/>
      <c r="C99" s="15"/>
      <c r="D99" s="16"/>
    </row>
    <row r="100" spans="1:4" ht="24" thickBot="1">
      <c r="A100" s="3"/>
      <c r="B100" s="3"/>
      <c r="C100" s="9" t="s">
        <v>58</v>
      </c>
      <c r="D100" s="10">
        <f>D94+D92+D91+D90</f>
        <v>174820.41999999998</v>
      </c>
    </row>
    <row r="101" spans="1:4">
      <c r="A101" s="3"/>
      <c r="B101" s="3"/>
      <c r="C101" s="40"/>
      <c r="D101" s="13"/>
    </row>
    <row r="102" spans="1:4" ht="30">
      <c r="A102" s="61" t="s">
        <v>4</v>
      </c>
      <c r="B102" s="62"/>
      <c r="C102" s="62"/>
      <c r="D102" s="63"/>
    </row>
    <row r="103" spans="1:4" ht="36">
      <c r="A103" s="5" t="s">
        <v>0</v>
      </c>
      <c r="B103" s="5" t="s">
        <v>1</v>
      </c>
      <c r="C103" s="6" t="s">
        <v>2</v>
      </c>
      <c r="D103" s="12" t="s">
        <v>8</v>
      </c>
    </row>
    <row r="104" spans="1:4" ht="28.5">
      <c r="A104" s="44" t="s">
        <v>4</v>
      </c>
      <c r="B104" s="21" t="s">
        <v>108</v>
      </c>
      <c r="C104" s="22">
        <v>24550.42</v>
      </c>
      <c r="D104" s="41">
        <f>C104+C105+C106+C107+C108</f>
        <v>124462.94</v>
      </c>
    </row>
    <row r="105" spans="1:4" ht="15" customHeight="1">
      <c r="A105" s="45"/>
      <c r="B105" s="21" t="s">
        <v>109</v>
      </c>
      <c r="C105" s="22">
        <v>25000</v>
      </c>
      <c r="D105" s="42"/>
    </row>
    <row r="106" spans="1:4" ht="28.5">
      <c r="A106" s="45"/>
      <c r="B106" s="21" t="s">
        <v>114</v>
      </c>
      <c r="C106" s="22">
        <v>24912.52</v>
      </c>
      <c r="D106" s="42"/>
    </row>
    <row r="107" spans="1:4" ht="28.5">
      <c r="A107" s="45"/>
      <c r="B107" s="28" t="s">
        <v>120</v>
      </c>
      <c r="C107" s="29">
        <v>25000</v>
      </c>
      <c r="D107" s="42"/>
    </row>
    <row r="108" spans="1:4" ht="42.75">
      <c r="A108" s="46"/>
      <c r="B108" s="23" t="s">
        <v>126</v>
      </c>
      <c r="C108" s="24">
        <v>25000</v>
      </c>
      <c r="D108" s="43"/>
    </row>
    <row r="109" spans="1:4" ht="42.75">
      <c r="A109" s="50" t="s">
        <v>110</v>
      </c>
      <c r="B109" s="17" t="s">
        <v>111</v>
      </c>
      <c r="C109" s="18">
        <v>22161.040000000001</v>
      </c>
      <c r="D109" s="47">
        <f>C109+C110+C111</f>
        <v>93483.9</v>
      </c>
    </row>
    <row r="110" spans="1:4" ht="42.75">
      <c r="A110" s="51"/>
      <c r="B110" s="17" t="s">
        <v>117</v>
      </c>
      <c r="C110" s="18">
        <v>24266.959999999999</v>
      </c>
      <c r="D110" s="48"/>
    </row>
    <row r="111" spans="1:4" ht="42.75">
      <c r="A111" s="52"/>
      <c r="B111" s="17" t="s">
        <v>119</v>
      </c>
      <c r="C111" s="18">
        <v>47055.9</v>
      </c>
      <c r="D111" s="49"/>
    </row>
    <row r="112" spans="1:4" ht="42.75">
      <c r="A112" s="21" t="s">
        <v>112</v>
      </c>
      <c r="B112" s="28" t="s">
        <v>113</v>
      </c>
      <c r="C112" s="29">
        <v>20734</v>
      </c>
      <c r="D112" s="30">
        <v>20734</v>
      </c>
    </row>
    <row r="113" spans="1:4" ht="28.5">
      <c r="A113" s="50" t="s">
        <v>115</v>
      </c>
      <c r="B113" s="17" t="s">
        <v>116</v>
      </c>
      <c r="C113" s="18">
        <v>25000</v>
      </c>
      <c r="D113" s="47">
        <f>C113+C114</f>
        <v>73488.88</v>
      </c>
    </row>
    <row r="114" spans="1:4" ht="28.5">
      <c r="A114" s="51"/>
      <c r="B114" s="37" t="s">
        <v>118</v>
      </c>
      <c r="C114" s="38">
        <v>48488.88</v>
      </c>
      <c r="D114" s="48"/>
    </row>
    <row r="115" spans="1:4" ht="24" thickBot="1">
      <c r="A115" s="14"/>
      <c r="B115" s="14"/>
      <c r="C115" s="15"/>
      <c r="D115" s="16"/>
    </row>
    <row r="116" spans="1:4" ht="24" thickBot="1">
      <c r="A116" s="3"/>
      <c r="B116" s="3"/>
      <c r="C116" s="9" t="s">
        <v>58</v>
      </c>
      <c r="D116" s="10">
        <f>D113+D112+D109+D104</f>
        <v>312169.71999999997</v>
      </c>
    </row>
    <row r="117" spans="1:4">
      <c r="A117" s="3"/>
      <c r="B117" s="3"/>
      <c r="C117" s="8"/>
      <c r="D117" s="13"/>
    </row>
    <row r="118" spans="1:4" ht="24" thickBot="1">
      <c r="A118" s="3"/>
      <c r="B118" s="3"/>
      <c r="C118" s="8"/>
      <c r="D118" s="13"/>
    </row>
    <row r="119" spans="1:4" ht="15" customHeight="1">
      <c r="A119" s="64" t="s">
        <v>121</v>
      </c>
      <c r="B119" s="65"/>
      <c r="C119" s="66">
        <f>D116+D100+D86+D75+D63+D44</f>
        <v>2006581.3199999998</v>
      </c>
      <c r="D119" s="67"/>
    </row>
    <row r="120" spans="1:4" ht="15" customHeight="1" thickBot="1">
      <c r="A120" s="68"/>
      <c r="B120" s="69"/>
      <c r="C120" s="70"/>
      <c r="D120" s="71"/>
    </row>
  </sheetData>
  <mergeCells count="50">
    <mergeCell ref="E55:E56"/>
    <mergeCell ref="A119:B120"/>
    <mergeCell ref="C119:D120"/>
    <mergeCell ref="A94:A98"/>
    <mergeCell ref="A92:A93"/>
    <mergeCell ref="D92:D93"/>
    <mergeCell ref="D94:D98"/>
    <mergeCell ref="A102:D102"/>
    <mergeCell ref="A109:A111"/>
    <mergeCell ref="A113:A114"/>
    <mergeCell ref="D113:D114"/>
    <mergeCell ref="D109:D111"/>
    <mergeCell ref="A77:D77"/>
    <mergeCell ref="D81:D84"/>
    <mergeCell ref="D79:D80"/>
    <mergeCell ref="A81:A84"/>
    <mergeCell ref="A79:A80"/>
    <mergeCell ref="D51:D56"/>
    <mergeCell ref="D48:D50"/>
    <mergeCell ref="A65:D65"/>
    <mergeCell ref="A70:A73"/>
    <mergeCell ref="D70:D73"/>
    <mergeCell ref="B55:B56"/>
    <mergeCell ref="C55:C56"/>
    <mergeCell ref="A104:A108"/>
    <mergeCell ref="D104:D108"/>
    <mergeCell ref="A6:A8"/>
    <mergeCell ref="A9:A12"/>
    <mergeCell ref="A13:A15"/>
    <mergeCell ref="D9:D12"/>
    <mergeCell ref="D13:D15"/>
    <mergeCell ref="D39:D40"/>
    <mergeCell ref="A16:A19"/>
    <mergeCell ref="A22:A23"/>
    <mergeCell ref="A25:A29"/>
    <mergeCell ref="A36:A38"/>
    <mergeCell ref="A39:A40"/>
    <mergeCell ref="D6:D8"/>
    <mergeCell ref="A88:D88"/>
    <mergeCell ref="A51:A56"/>
    <mergeCell ref="A4:D4"/>
    <mergeCell ref="A46:D46"/>
    <mergeCell ref="D31:D34"/>
    <mergeCell ref="A31:A34"/>
    <mergeCell ref="A48:A50"/>
    <mergeCell ref="D16:D19"/>
    <mergeCell ref="D22:D23"/>
    <mergeCell ref="D25:D29"/>
    <mergeCell ref="A2:D2"/>
    <mergeCell ref="D36:D38"/>
  </mergeCells>
  <pageMargins left="0.41" right="0.23" top="0.17" bottom="0.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Małe projekty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Zapilicze</dc:creator>
  <cp:lastModifiedBy>Zapilicze</cp:lastModifiedBy>
  <cp:lastPrinted>2015-02-20T07:46:20Z</cp:lastPrinted>
  <dcterms:created xsi:type="dcterms:W3CDTF">2015-02-17T08:46:48Z</dcterms:created>
  <dcterms:modified xsi:type="dcterms:W3CDTF">2015-02-20T11:10:26Z</dcterms:modified>
</cp:coreProperties>
</file>